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Google Drive\"/>
    </mc:Choice>
  </mc:AlternateContent>
  <bookViews>
    <workbookView xWindow="0" yWindow="0" windowWidth="20490" windowHeight="7230"/>
  </bookViews>
  <sheets>
    <sheet name="Planilha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4" i="1" l="1"/>
  <c r="D68" i="1" l="1"/>
  <c r="E68" i="1"/>
  <c r="C68" i="1"/>
  <c r="C48" i="1" l="1"/>
  <c r="D48" i="1"/>
  <c r="E48" i="1"/>
  <c r="B48" i="1"/>
  <c r="E45" i="1"/>
  <c r="D45" i="1"/>
  <c r="C45" i="1"/>
  <c r="B45" i="1"/>
  <c r="D30" i="1" l="1"/>
  <c r="E51" i="1" l="1"/>
  <c r="E55" i="1" s="1"/>
  <c r="D51" i="1"/>
  <c r="D55" i="1" s="1"/>
  <c r="C51" i="1"/>
  <c r="B51" i="1"/>
  <c r="B55" i="1" s="1"/>
  <c r="C44" i="1"/>
  <c r="D44" i="1"/>
  <c r="E44" i="1"/>
  <c r="B44" i="1"/>
  <c r="E36" i="1"/>
  <c r="D36" i="1"/>
  <c r="D40" i="1" s="1"/>
  <c r="C36" i="1"/>
  <c r="C40" i="1" s="1"/>
  <c r="B36" i="1"/>
  <c r="B40" i="1" s="1"/>
  <c r="C30" i="1"/>
  <c r="E30" i="1"/>
  <c r="C31" i="1"/>
  <c r="D31" i="1"/>
  <c r="E31" i="1"/>
  <c r="C60" i="1"/>
  <c r="D60" i="1"/>
  <c r="E60" i="1"/>
  <c r="B60" i="1"/>
  <c r="C55" i="1"/>
  <c r="E40" i="1"/>
  <c r="B31" i="1"/>
  <c r="B30" i="1"/>
  <c r="C64" i="1" l="1"/>
  <c r="E64" i="1"/>
  <c r="B64" i="1"/>
</calcChain>
</file>

<file path=xl/sharedStrings.xml><?xml version="1.0" encoding="utf-8"?>
<sst xmlns="http://schemas.openxmlformats.org/spreadsheetml/2006/main" count="59" uniqueCount="30">
  <si>
    <t>Almoço (13:00)</t>
  </si>
  <si>
    <t>4 colheres de sopa de Hortaliça ( 100g ) VAGEM QUIABO E ETC</t>
  </si>
  <si>
    <t>Hortaliça A á vontade - ALFACE TOMATE ETC</t>
  </si>
  <si>
    <t>Lanche da Tarde (16:00)</t>
  </si>
  <si>
    <t>Jantar (19:30)</t>
  </si>
  <si>
    <t>100g de Batata doce cozida</t>
  </si>
  <si>
    <t>200g de frango grelhado</t>
  </si>
  <si>
    <t>Hortaliça - ALFACE TOMATE ETC</t>
  </si>
  <si>
    <t>Ceia ANTES DE DORMIR(22:00)</t>
  </si>
  <si>
    <t xml:space="preserve"> 50g  de Farelo de Aveia</t>
  </si>
  <si>
    <t>2 Bananas</t>
  </si>
  <si>
    <t xml:space="preserve">Kcal </t>
  </si>
  <si>
    <t xml:space="preserve"> Carboidratos </t>
  </si>
  <si>
    <t xml:space="preserve"> Proteinas </t>
  </si>
  <si>
    <t xml:space="preserve">  Gorduras totais</t>
  </si>
  <si>
    <t>Total</t>
  </si>
  <si>
    <t>OU</t>
  </si>
  <si>
    <t>Desjejum(09:30): PRE TREINO</t>
  </si>
  <si>
    <t>Desjejum(09:30): SEM TREINO</t>
  </si>
  <si>
    <t xml:space="preserve">Meio mamão papaia </t>
  </si>
  <si>
    <t>25g de Castanha de Caju</t>
  </si>
  <si>
    <t>4 Ovos Mexidos</t>
  </si>
  <si>
    <t>4 Ovos ( Mexidos / Cozidos / Omelete ) + Curcuma (Uma colher de sobremesa)</t>
  </si>
  <si>
    <t xml:space="preserve">100g de Batata doce cozida (  )  </t>
  </si>
  <si>
    <t>Oleo de Coco</t>
  </si>
  <si>
    <r>
      <t xml:space="preserve">25g de Castanha do Pará + </t>
    </r>
    <r>
      <rPr>
        <b/>
        <u/>
        <sz val="11"/>
        <color rgb="FFFF0000"/>
        <rFont val="Calibri"/>
        <family val="2"/>
        <scheme val="minor"/>
      </rPr>
      <t>3 ovos cozidos</t>
    </r>
    <r>
      <rPr>
        <sz val="11"/>
        <color theme="1"/>
        <rFont val="Calibri"/>
        <family val="2"/>
        <scheme val="minor"/>
      </rPr>
      <t xml:space="preserve">
</t>
    </r>
  </si>
  <si>
    <t xml:space="preserve"> 3 Ovos Mexidos - Vermelho Mantiqueira</t>
  </si>
  <si>
    <t>http://www.adelgazarapido.org/2010/10/calculadora-de-calorias-metodo-harris-benedict/</t>
  </si>
  <si>
    <t>25g de Castanha do Pará + Uma Lata de Atum</t>
  </si>
  <si>
    <t>IDEAL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</si>
</sst>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0" xfId="0" applyBorder="1"/>
    <xf numFmtId="0" fontId="1" fillId="0" borderId="1" xfId="0" applyFont="1" applyBorder="1"/>
    <xf numFmtId="0" fontId="1" fillId="0" borderId="0" xfId="0" applyFont="1"/>
    <xf numFmtId="0" fontId="1" fillId="0" borderId="0" xfId="0" applyFont="1" applyBorder="1"/>
    <xf numFmtId="0" fontId="1" fillId="0" borderId="0" xfId="0" applyFont="1" applyFill="1" applyBorder="1" applyAlignment="1">
      <alignment horizontal="center"/>
    </xf>
    <xf numFmtId="0" fontId="1" fillId="2" borderId="1" xfId="0" applyFont="1" applyFill="1" applyBorder="1"/>
    <xf numFmtId="0" fontId="2" fillId="2" borderId="1" xfId="0" applyFont="1" applyFill="1" applyBorder="1"/>
    <xf numFmtId="0" fontId="4" fillId="0" borderId="0" xfId="1"/>
    <xf numFmtId="0" fontId="2" fillId="2" borderId="1" xfId="0" applyFont="1" applyFill="1" applyBorder="1" applyAlignment="1">
      <alignment wrapText="1"/>
    </xf>
    <xf numFmtId="0" fontId="1" fillId="0" borderId="1" xfId="0" applyFont="1" applyFill="1" applyBorder="1"/>
    <xf numFmtId="0" fontId="5" fillId="0" borderId="1" xfId="0" applyFont="1" applyFill="1" applyBorder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1543050</xdr:colOff>
      <xdr:row>0</xdr:row>
      <xdr:rowOff>1</xdr:rowOff>
    </xdr:from>
    <xdr:to>
      <xdr:col>3</xdr:col>
      <xdr:colOff>476250</xdr:colOff>
      <xdr:row>14</xdr:row>
      <xdr:rowOff>148167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95D3513-91D4-4F1C-96A3-472C8D6D7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3050" y="1"/>
          <a:ext cx="5209117" cy="28151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delgazarapido.org/2010/10/calculadora-de-calorias-metodo-harris-benedic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9"/>
  <sheetViews>
    <sheetView tabSelected="1" topLeftCell="A49" zoomScale="90" zoomScaleNormal="90" workbookViewId="0">
      <selection activeCell="D65" sqref="D65"/>
    </sheetView>
  </sheetViews>
  <sheetFormatPr defaultRowHeight="15" x14ac:dyDescent="0.25"/>
  <cols>
    <col min="1" max="1" width="71.7109375" bestFit="1" customWidth="1"/>
    <col min="2" max="2" width="9" bestFit="1" customWidth="1"/>
    <col min="3" max="3" width="13.28515625" bestFit="1" customWidth="1"/>
    <col min="4" max="4" width="10.28515625" bestFit="1" customWidth="1"/>
    <col min="5" max="5" width="15.42578125" bestFit="1" customWidth="1"/>
  </cols>
  <sheetData>
    <row r="1" spans="1:6" x14ac:dyDescent="0.25">
      <c r="F1" s="10" t="s">
        <v>27</v>
      </c>
    </row>
    <row r="16" spans="1:6" x14ac:dyDescent="0.25">
      <c r="A16" s="4" t="s">
        <v>17</v>
      </c>
      <c r="B16" s="1" t="s">
        <v>11</v>
      </c>
      <c r="C16" s="1" t="s">
        <v>12</v>
      </c>
      <c r="D16" s="1" t="s">
        <v>13</v>
      </c>
      <c r="E16" s="1" t="s">
        <v>14</v>
      </c>
    </row>
    <row r="17" spans="1:5" x14ac:dyDescent="0.25">
      <c r="A17" s="1" t="s">
        <v>10</v>
      </c>
      <c r="B17" s="1">
        <v>137.19999999999999</v>
      </c>
      <c r="C17" s="1">
        <v>36.4</v>
      </c>
      <c r="D17" s="1">
        <v>1.82</v>
      </c>
      <c r="E17" s="1">
        <v>0.14000000000000001</v>
      </c>
    </row>
    <row r="18" spans="1:5" x14ac:dyDescent="0.25">
      <c r="A18" s="1" t="s">
        <v>9</v>
      </c>
      <c r="B18" s="1">
        <v>123</v>
      </c>
      <c r="C18" s="1">
        <v>33.11</v>
      </c>
      <c r="D18" s="1">
        <v>8.65</v>
      </c>
      <c r="E18" s="1">
        <v>3.52</v>
      </c>
    </row>
    <row r="19" spans="1:5" x14ac:dyDescent="0.25">
      <c r="A19" s="9" t="s">
        <v>24</v>
      </c>
      <c r="B19" s="8">
        <v>135</v>
      </c>
      <c r="C19" s="8">
        <v>0</v>
      </c>
      <c r="D19" s="8">
        <v>0</v>
      </c>
      <c r="E19" s="8">
        <v>15</v>
      </c>
    </row>
    <row r="20" spans="1:5" x14ac:dyDescent="0.25">
      <c r="A20" s="1" t="s">
        <v>26</v>
      </c>
      <c r="B20" s="1">
        <v>212.63</v>
      </c>
      <c r="C20" s="1">
        <v>1.51</v>
      </c>
      <c r="D20" s="1">
        <v>18</v>
      </c>
      <c r="E20" s="1">
        <v>15.53</v>
      </c>
    </row>
    <row r="21" spans="1:5" x14ac:dyDescent="0.25">
      <c r="A21" s="4" t="s">
        <v>17</v>
      </c>
    </row>
    <row r="22" spans="1:5" x14ac:dyDescent="0.25">
      <c r="A22" s="1" t="s">
        <v>26</v>
      </c>
      <c r="B22" s="1">
        <v>212.63</v>
      </c>
      <c r="C22" s="1">
        <v>1.51</v>
      </c>
      <c r="D22" s="1">
        <v>21.3</v>
      </c>
      <c r="E22" s="1">
        <v>15.53</v>
      </c>
    </row>
    <row r="23" spans="1:5" x14ac:dyDescent="0.25">
      <c r="A23" s="1" t="s">
        <v>9</v>
      </c>
      <c r="B23" s="1">
        <v>123</v>
      </c>
      <c r="C23" s="1">
        <v>33.11</v>
      </c>
      <c r="D23" s="1">
        <v>8.65</v>
      </c>
      <c r="E23" s="1">
        <v>3.52</v>
      </c>
    </row>
    <row r="24" spans="1:5" x14ac:dyDescent="0.25">
      <c r="A24" s="7" t="s">
        <v>16</v>
      </c>
    </row>
    <row r="25" spans="1:5" x14ac:dyDescent="0.25">
      <c r="A25" s="4" t="s">
        <v>18</v>
      </c>
      <c r="B25" s="1"/>
      <c r="C25" s="1"/>
      <c r="D25" s="1"/>
      <c r="E25" s="1"/>
    </row>
    <row r="26" spans="1:5" s="5" customFormat="1" x14ac:dyDescent="0.25">
      <c r="A26" s="1" t="s">
        <v>19</v>
      </c>
      <c r="B26" s="1">
        <v>62</v>
      </c>
      <c r="C26" s="1">
        <v>16</v>
      </c>
      <c r="D26" s="1">
        <v>0.8</v>
      </c>
      <c r="E26" s="1">
        <v>0.15</v>
      </c>
    </row>
    <row r="27" spans="1:5" x14ac:dyDescent="0.25">
      <c r="A27" s="1" t="s">
        <v>20</v>
      </c>
      <c r="B27" s="1">
        <v>164</v>
      </c>
      <c r="C27" s="1">
        <v>3.25</v>
      </c>
      <c r="D27" s="1">
        <v>3.5</v>
      </c>
      <c r="E27" s="1">
        <v>16.55</v>
      </c>
    </row>
    <row r="28" spans="1:5" x14ac:dyDescent="0.25">
      <c r="A28" s="2" t="s">
        <v>21</v>
      </c>
      <c r="B28" s="1">
        <v>283.52</v>
      </c>
      <c r="C28" s="1">
        <v>2</v>
      </c>
      <c r="D28" s="1">
        <v>24</v>
      </c>
      <c r="E28" s="1">
        <v>20.72</v>
      </c>
    </row>
    <row r="29" spans="1:5" x14ac:dyDescent="0.25">
      <c r="A29" s="1"/>
      <c r="B29" s="1"/>
      <c r="C29" s="1"/>
      <c r="D29" s="1"/>
      <c r="E29" s="1"/>
    </row>
    <row r="30" spans="1:5" x14ac:dyDescent="0.25">
      <c r="A30" s="4" t="s">
        <v>15</v>
      </c>
      <c r="B30" s="4">
        <f>SUM(B17:B20)</f>
        <v>607.82999999999993</v>
      </c>
      <c r="C30" s="4">
        <f>SUM(C17:C20)</f>
        <v>71.02</v>
      </c>
      <c r="D30" s="4">
        <f>SUM(D17:D20)</f>
        <v>28.47</v>
      </c>
      <c r="E30" s="4">
        <f>SUM(E17:E20)</f>
        <v>34.19</v>
      </c>
    </row>
    <row r="31" spans="1:5" x14ac:dyDescent="0.25">
      <c r="A31" s="1"/>
      <c r="B31" s="1">
        <f>SUM(B26:B28)</f>
        <v>509.52</v>
      </c>
      <c r="C31" s="1">
        <f t="shared" ref="C31:E31" si="0">SUM(C26:C28)</f>
        <v>21.25</v>
      </c>
      <c r="D31" s="1">
        <f t="shared" si="0"/>
        <v>28.3</v>
      </c>
      <c r="E31" s="1">
        <f t="shared" si="0"/>
        <v>37.42</v>
      </c>
    </row>
    <row r="32" spans="1:5" x14ac:dyDescent="0.25">
      <c r="A32" s="3"/>
      <c r="B32" s="3"/>
      <c r="C32" s="3"/>
      <c r="D32" s="3"/>
      <c r="E32" s="3"/>
    </row>
    <row r="34" spans="1:5" x14ac:dyDescent="0.25">
      <c r="A34" s="1" t="s">
        <v>0</v>
      </c>
      <c r="B34" s="1" t="s">
        <v>11</v>
      </c>
      <c r="C34" s="1" t="s">
        <v>12</v>
      </c>
      <c r="D34" s="1" t="s">
        <v>13</v>
      </c>
      <c r="E34" s="1" t="s">
        <v>14</v>
      </c>
    </row>
    <row r="35" spans="1:5" x14ac:dyDescent="0.25">
      <c r="A35" s="1"/>
      <c r="B35" s="1"/>
      <c r="C35" s="1"/>
      <c r="D35" s="1"/>
      <c r="E35" s="1"/>
    </row>
    <row r="36" spans="1:5" x14ac:dyDescent="0.25">
      <c r="A36" s="1" t="s">
        <v>23</v>
      </c>
      <c r="B36" s="1">
        <f>154/2</f>
        <v>77</v>
      </c>
      <c r="C36" s="1">
        <f>36.8/2</f>
        <v>18.399999999999999</v>
      </c>
      <c r="D36" s="1">
        <f>3.2/2</f>
        <v>1.6</v>
      </c>
      <c r="E36" s="1">
        <f>0.2/2</f>
        <v>0.1</v>
      </c>
    </row>
    <row r="37" spans="1:5" s="5" customFormat="1" x14ac:dyDescent="0.25">
      <c r="A37" s="1" t="s">
        <v>6</v>
      </c>
      <c r="B37" s="1">
        <v>390</v>
      </c>
      <c r="C37" s="1">
        <v>0</v>
      </c>
      <c r="D37" s="1">
        <v>60</v>
      </c>
      <c r="E37" s="1">
        <v>6.4</v>
      </c>
    </row>
    <row r="38" spans="1:5" x14ac:dyDescent="0.25">
      <c r="A38" s="1" t="s">
        <v>1</v>
      </c>
      <c r="B38" s="1"/>
      <c r="C38" s="1"/>
      <c r="D38" s="1"/>
      <c r="E38" s="1"/>
    </row>
    <row r="39" spans="1:5" x14ac:dyDescent="0.25">
      <c r="A39" s="1" t="s">
        <v>2</v>
      </c>
      <c r="B39" s="1"/>
      <c r="C39" s="1"/>
      <c r="D39" s="1"/>
      <c r="E39" s="1"/>
    </row>
    <row r="40" spans="1:5" x14ac:dyDescent="0.25">
      <c r="A40" s="4" t="s">
        <v>15</v>
      </c>
      <c r="B40" s="4">
        <f>SUM(B36:B39)</f>
        <v>467</v>
      </c>
      <c r="C40" s="4">
        <f t="shared" ref="C40:E40" si="1">SUM(C36:C39)</f>
        <v>18.399999999999999</v>
      </c>
      <c r="D40" s="4">
        <f t="shared" si="1"/>
        <v>61.6</v>
      </c>
      <c r="E40" s="4">
        <f t="shared" si="1"/>
        <v>6.5</v>
      </c>
    </row>
    <row r="41" spans="1:5" x14ac:dyDescent="0.25">
      <c r="A41" s="3"/>
      <c r="B41" s="3"/>
      <c r="C41" s="3"/>
      <c r="D41" s="3"/>
      <c r="E41" s="3"/>
    </row>
    <row r="43" spans="1:5" x14ac:dyDescent="0.25">
      <c r="A43" s="1" t="s">
        <v>3</v>
      </c>
      <c r="B43" s="1" t="s">
        <v>11</v>
      </c>
      <c r="C43" s="1" t="s">
        <v>12</v>
      </c>
      <c r="D43" s="1" t="s">
        <v>13</v>
      </c>
      <c r="E43" s="1" t="s">
        <v>14</v>
      </c>
    </row>
    <row r="44" spans="1:5" ht="30" x14ac:dyDescent="0.25">
      <c r="A44" s="11" t="s">
        <v>25</v>
      </c>
      <c r="B44" s="8">
        <f>B27+(B59/4)*3</f>
        <v>376.64</v>
      </c>
      <c r="C44" s="8">
        <f>C27+(C59/4)*3</f>
        <v>4.75</v>
      </c>
      <c r="D44" s="8">
        <f>D27+(D59/4)*3</f>
        <v>21.5</v>
      </c>
      <c r="E44" s="8">
        <f>E27+(E59/4)*3</f>
        <v>32.090000000000003</v>
      </c>
    </row>
    <row r="45" spans="1:5" x14ac:dyDescent="0.25">
      <c r="A45" s="13" t="s">
        <v>28</v>
      </c>
      <c r="B45" s="12">
        <f>164+200</f>
        <v>364</v>
      </c>
      <c r="C45" s="12">
        <f>3.25+0</f>
        <v>3.25</v>
      </c>
      <c r="D45" s="12">
        <f>3.5+35</f>
        <v>38.5</v>
      </c>
      <c r="E45" s="12">
        <f>16.55+0.8</f>
        <v>17.350000000000001</v>
      </c>
    </row>
    <row r="48" spans="1:5" x14ac:dyDescent="0.25">
      <c r="A48" s="4" t="s">
        <v>15</v>
      </c>
      <c r="B48" s="4">
        <f>SUM(B45)</f>
        <v>364</v>
      </c>
      <c r="C48" s="4">
        <f t="shared" ref="C48:E48" si="2">SUM(C45)</f>
        <v>3.25</v>
      </c>
      <c r="D48" s="4">
        <f t="shared" si="2"/>
        <v>38.5</v>
      </c>
      <c r="E48" s="4">
        <f t="shared" si="2"/>
        <v>17.350000000000001</v>
      </c>
    </row>
    <row r="49" spans="1:5" s="5" customFormat="1" x14ac:dyDescent="0.25">
      <c r="A49"/>
      <c r="B49"/>
      <c r="C49"/>
      <c r="D49"/>
      <c r="E49"/>
    </row>
    <row r="50" spans="1:5" s="5" customFormat="1" x14ac:dyDescent="0.25">
      <c r="A50" s="1" t="s">
        <v>4</v>
      </c>
      <c r="B50" s="1" t="s">
        <v>11</v>
      </c>
      <c r="C50" s="1" t="s">
        <v>12</v>
      </c>
      <c r="D50" s="1" t="s">
        <v>13</v>
      </c>
      <c r="E50" s="1" t="s">
        <v>14</v>
      </c>
    </row>
    <row r="51" spans="1:5" x14ac:dyDescent="0.25">
      <c r="A51" s="1" t="s">
        <v>5</v>
      </c>
      <c r="B51" s="1">
        <f>154/2</f>
        <v>77</v>
      </c>
      <c r="C51" s="1">
        <f>36.8/2</f>
        <v>18.399999999999999</v>
      </c>
      <c r="D51" s="1">
        <f>3.2/2</f>
        <v>1.6</v>
      </c>
      <c r="E51" s="1">
        <f>0.2/2</f>
        <v>0.1</v>
      </c>
    </row>
    <row r="52" spans="1:5" x14ac:dyDescent="0.25">
      <c r="A52" s="1" t="s">
        <v>6</v>
      </c>
      <c r="B52" s="1">
        <v>390</v>
      </c>
      <c r="C52" s="1">
        <v>0</v>
      </c>
      <c r="D52" s="1">
        <v>60</v>
      </c>
      <c r="E52" s="1">
        <v>6.4</v>
      </c>
    </row>
    <row r="53" spans="1:5" x14ac:dyDescent="0.25">
      <c r="A53" s="1" t="s">
        <v>1</v>
      </c>
      <c r="B53" s="1"/>
      <c r="C53" s="1"/>
      <c r="D53" s="1"/>
      <c r="E53" s="1"/>
    </row>
    <row r="54" spans="1:5" x14ac:dyDescent="0.25">
      <c r="A54" s="1" t="s">
        <v>7</v>
      </c>
      <c r="B54" s="1"/>
      <c r="C54" s="1"/>
      <c r="D54" s="1"/>
      <c r="E54" s="1"/>
    </row>
    <row r="55" spans="1:5" x14ac:dyDescent="0.25">
      <c r="A55" s="4" t="s">
        <v>15</v>
      </c>
      <c r="B55" s="4">
        <f>SUM(B51:B54)</f>
        <v>467</v>
      </c>
      <c r="C55" s="4">
        <f>SUM(C51:C54)</f>
        <v>18.399999999999999</v>
      </c>
      <c r="D55" s="4">
        <f>SUM(D51:D54)</f>
        <v>61.6</v>
      </c>
      <c r="E55" s="4">
        <f>SUM(E51:E54)</f>
        <v>6.5</v>
      </c>
    </row>
    <row r="56" spans="1:5" x14ac:dyDescent="0.25">
      <c r="A56" s="6"/>
      <c r="B56" s="6"/>
      <c r="C56" s="6"/>
      <c r="D56" s="6"/>
      <c r="E56" s="6"/>
    </row>
    <row r="58" spans="1:5" x14ac:dyDescent="0.25">
      <c r="A58" s="1" t="s">
        <v>8</v>
      </c>
      <c r="B58" s="1" t="s">
        <v>11</v>
      </c>
      <c r="C58" s="1" t="s">
        <v>12</v>
      </c>
      <c r="D58" s="1" t="s">
        <v>13</v>
      </c>
      <c r="E58" s="1" t="s">
        <v>14</v>
      </c>
    </row>
    <row r="59" spans="1:5" x14ac:dyDescent="0.25">
      <c r="A59" s="1" t="s">
        <v>22</v>
      </c>
      <c r="B59" s="1">
        <v>283.52</v>
      </c>
      <c r="C59" s="1">
        <v>2</v>
      </c>
      <c r="D59" s="1">
        <v>24</v>
      </c>
      <c r="E59" s="1">
        <v>20.72</v>
      </c>
    </row>
    <row r="60" spans="1:5" x14ac:dyDescent="0.25">
      <c r="A60" s="4" t="s">
        <v>15</v>
      </c>
      <c r="B60" s="4">
        <f>SUM(B59)</f>
        <v>283.52</v>
      </c>
      <c r="C60" s="4">
        <f t="shared" ref="C60:E60" si="3">SUM(C59)</f>
        <v>2</v>
      </c>
      <c r="D60" s="4">
        <f t="shared" si="3"/>
        <v>24</v>
      </c>
      <c r="E60" s="4">
        <f t="shared" si="3"/>
        <v>20.72</v>
      </c>
    </row>
    <row r="63" spans="1:5" x14ac:dyDescent="0.25">
      <c r="B63" s="4" t="s">
        <v>11</v>
      </c>
      <c r="C63" s="4" t="s">
        <v>12</v>
      </c>
      <c r="D63" s="4" t="s">
        <v>13</v>
      </c>
      <c r="E63" s="4" t="s">
        <v>14</v>
      </c>
    </row>
    <row r="64" spans="1:5" x14ac:dyDescent="0.25">
      <c r="B64" s="4">
        <f>B30+B40+B48+B55+B60</f>
        <v>2189.35</v>
      </c>
      <c r="C64" s="4">
        <f>C30+C40+C48+C55+C60</f>
        <v>113.07</v>
      </c>
      <c r="D64" s="4">
        <f>D30+D40+D48+D55+D60</f>
        <v>214.17</v>
      </c>
      <c r="E64" s="4">
        <f>E30+E40+E48+E55+E60</f>
        <v>85.259999999999991</v>
      </c>
    </row>
    <row r="65" spans="2:5" x14ac:dyDescent="0.25">
      <c r="B65" s="4"/>
      <c r="C65" s="4"/>
      <c r="D65" s="4"/>
      <c r="E65" s="4"/>
    </row>
    <row r="67" spans="2:5" x14ac:dyDescent="0.25">
      <c r="B67" s="14" t="s">
        <v>29</v>
      </c>
      <c r="C67" s="15"/>
      <c r="D67" s="15"/>
      <c r="E67" s="16"/>
    </row>
    <row r="68" spans="2:5" x14ac:dyDescent="0.25">
      <c r="B68" s="4">
        <v>2418</v>
      </c>
      <c r="C68" s="4">
        <f>5*80</f>
        <v>400</v>
      </c>
      <c r="D68" s="4">
        <f>2.5*80</f>
        <v>200</v>
      </c>
      <c r="E68" s="4">
        <f>B68/9</f>
        <v>268.66666666666669</v>
      </c>
    </row>
    <row r="69" spans="2:5" x14ac:dyDescent="0.25">
      <c r="B69" s="4"/>
      <c r="C69" s="4"/>
      <c r="D69" s="4"/>
      <c r="E69" s="4"/>
    </row>
  </sheetData>
  <mergeCells count="1">
    <mergeCell ref="B67:E67"/>
  </mergeCells>
  <hyperlinks>
    <hyperlink ref="F1" r:id="rId1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 Felix</dc:creator>
  <cp:lastModifiedBy>Cassio Felix</cp:lastModifiedBy>
  <dcterms:created xsi:type="dcterms:W3CDTF">2017-06-10T23:39:21Z</dcterms:created>
  <dcterms:modified xsi:type="dcterms:W3CDTF">2017-06-28T15:36:49Z</dcterms:modified>
</cp:coreProperties>
</file>