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io\Documents\Treino\"/>
    </mc:Choice>
  </mc:AlternateContent>
  <bookViews>
    <workbookView xWindow="0" yWindow="0" windowWidth="17256" windowHeight="5676"/>
  </bookViews>
  <sheets>
    <sheet name="Coleta de Dados" sheetId="2" r:id="rId1"/>
    <sheet name="Base de referência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2" l="1"/>
  <c r="F14" i="2" s="1"/>
  <c r="B27" i="2"/>
  <c r="F20" i="2" s="1"/>
  <c r="F21" i="2" s="1"/>
  <c r="F22" i="2" s="1"/>
  <c r="F23" i="2" s="1"/>
  <c r="F24" i="2" s="1"/>
  <c r="B26" i="2"/>
  <c r="F6" i="2" s="1"/>
  <c r="F7" i="2" s="1"/>
  <c r="F8" i="2" s="1"/>
  <c r="F9" i="2" s="1"/>
  <c r="F10" i="2" s="1"/>
  <c r="H3" i="2"/>
  <c r="F15" i="2" l="1"/>
  <c r="F16" i="2" s="1"/>
  <c r="F17" i="2" s="1"/>
  <c r="L13" i="2" s="1"/>
  <c r="L10" i="2"/>
  <c r="L9" i="2"/>
  <c r="L11" i="2" l="1"/>
  <c r="L12" i="2"/>
  <c r="L14" i="2" l="1"/>
  <c r="M11" i="2" l="1"/>
  <c r="M12" i="2"/>
  <c r="M10" i="2"/>
  <c r="M13" i="2"/>
  <c r="M14" i="2" l="1"/>
</calcChain>
</file>

<file path=xl/sharedStrings.xml><?xml version="1.0" encoding="utf-8"?>
<sst xmlns="http://schemas.openxmlformats.org/spreadsheetml/2006/main" count="62" uniqueCount="45">
  <si>
    <t>DADOS INICIAIS</t>
  </si>
  <si>
    <t>Nome:</t>
  </si>
  <si>
    <t>Peso(kg)</t>
  </si>
  <si>
    <t>Sexo</t>
  </si>
  <si>
    <t>Idade</t>
  </si>
  <si>
    <t>Tríceps</t>
  </si>
  <si>
    <t>Subescapular</t>
  </si>
  <si>
    <t>Supraílica</t>
  </si>
  <si>
    <t>Abdominal</t>
  </si>
  <si>
    <t>Torácica</t>
  </si>
  <si>
    <t>Quadríceps</t>
  </si>
  <si>
    <t>Dobras cutâneas(mm)</t>
  </si>
  <si>
    <t>IMC</t>
  </si>
  <si>
    <t>Estatura(m)</t>
  </si>
  <si>
    <t>Braço esquerdo</t>
  </si>
  <si>
    <t>Braço direito</t>
  </si>
  <si>
    <t>Coxa esquerda</t>
  </si>
  <si>
    <t>Coxa direita</t>
  </si>
  <si>
    <t>Antebraço esquerdo</t>
  </si>
  <si>
    <t>Antebraço direito</t>
  </si>
  <si>
    <t>Peito</t>
  </si>
  <si>
    <t>Quadril</t>
  </si>
  <si>
    <t>Abdômen</t>
  </si>
  <si>
    <t>Panturrillha esquerda</t>
  </si>
  <si>
    <t>Panturrilha direita</t>
  </si>
  <si>
    <t>Perímetros(cm)</t>
  </si>
  <si>
    <t>Protocolo de Guedes</t>
  </si>
  <si>
    <t>Percentual de gordura</t>
  </si>
  <si>
    <t>Gordura absoluta(kg)</t>
  </si>
  <si>
    <t>Peso Ideal(kg)</t>
  </si>
  <si>
    <t>Peso em excesso(kg)</t>
  </si>
  <si>
    <t>Densidade Corporal Guedes</t>
  </si>
  <si>
    <t>Densidade Corporal Pollock</t>
  </si>
  <si>
    <t>Protocolo de Faulkner</t>
  </si>
  <si>
    <t>Peso ideal(kg)</t>
  </si>
  <si>
    <t>Axilar média</t>
  </si>
  <si>
    <t>Protocolo de Pollock</t>
  </si>
  <si>
    <t>Massa magra(kg)</t>
  </si>
  <si>
    <t>Resultados Finais</t>
  </si>
  <si>
    <t>Percentual de gordura médio</t>
  </si>
  <si>
    <t>Gordura absoluta média(kg)</t>
  </si>
  <si>
    <t>Massa magra média(kg)</t>
  </si>
  <si>
    <t>Peso médio ideal(kg)</t>
  </si>
  <si>
    <t>Peso médio em excesso(kg)</t>
  </si>
  <si>
    <t xml:space="preserve"> %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</si>
</sst>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/>
    <xf numFmtId="0" fontId="0" fillId="0" borderId="1" xfId="0" applyFill="1" applyBorder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0" fontId="0" fillId="0" borderId="1" xfId="1" applyNumberFormat="1" applyFont="1" applyBorder="1"/>
    <xf numFmtId="9" fontId="0" fillId="0" borderId="1" xfId="1" applyFont="1" applyBorder="1" applyAlignment="1"/>
    <xf numFmtId="9" fontId="0" fillId="0" borderId="1" xfId="1" applyFont="1" applyBorder="1"/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6" xfId="0" applyBorder="1"/>
    <xf numFmtId="9" fontId="2" fillId="2" borderId="1" xfId="1" applyFont="1" applyFill="1" applyBorder="1" applyAlignment="1">
      <alignment horizontal="center"/>
    </xf>
    <xf numFmtId="9" fontId="0" fillId="0" borderId="0" xfId="1" applyFont="1" applyBorder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7" Type="http://schemas.openxmlformats.org/officeDocument/2006/relationships/image" Target="../media/image7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6" Type="http://schemas.openxmlformats.org/officeDocument/2006/relationships/image" Target="../media/image6.JPG"/><Relationship Id="rId5" Type="http://schemas.openxmlformats.org/officeDocument/2006/relationships/image" Target="../media/image5.JP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7620</xdr:rowOff>
    </xdr:from>
    <xdr:to>
      <xdr:col>3</xdr:col>
      <xdr:colOff>15240</xdr:colOff>
      <xdr:row>8</xdr:row>
      <xdr:rowOff>175260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1E19A66-6572-4B89-9CB2-FD3EDC413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0"/>
          <a:ext cx="2034540" cy="14478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15240</xdr:rowOff>
    </xdr:from>
    <xdr:to>
      <xdr:col>3</xdr:col>
      <xdr:colOff>0</xdr:colOff>
      <xdr:row>18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6D59662-EA52-4E04-93F1-B665D2CB3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44040"/>
          <a:ext cx="2019300" cy="14478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15240</xdr:rowOff>
    </xdr:from>
    <xdr:to>
      <xdr:col>3</xdr:col>
      <xdr:colOff>7620</xdr:colOff>
      <xdr:row>27</xdr:row>
      <xdr:rowOff>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7A6372B9-20D1-4B07-A53D-D84E8B21A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489960"/>
          <a:ext cx="2026920" cy="1447800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</xdr:colOff>
      <xdr:row>1</xdr:row>
      <xdr:rowOff>0</xdr:rowOff>
    </xdr:from>
    <xdr:to>
      <xdr:col>6</xdr:col>
      <xdr:colOff>0</xdr:colOff>
      <xdr:row>8</xdr:row>
      <xdr:rowOff>167640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612DD15-3594-4285-9F83-B75677E87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4540" y="182880"/>
          <a:ext cx="1813560" cy="1447800"/>
        </a:xfrm>
        <a:prstGeom prst="rect">
          <a:avLst/>
        </a:prstGeom>
      </xdr:spPr>
    </xdr:pic>
    <xdr:clientData/>
  </xdr:twoCellAnchor>
  <xdr:twoCellAnchor editAs="oneCell">
    <xdr:from>
      <xdr:col>2</xdr:col>
      <xdr:colOff>594360</xdr:colOff>
      <xdr:row>19</xdr:row>
      <xdr:rowOff>7620</xdr:rowOff>
    </xdr:from>
    <xdr:to>
      <xdr:col>6</xdr:col>
      <xdr:colOff>0</xdr:colOff>
      <xdr:row>27</xdr:row>
      <xdr:rowOff>7620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93511656-8F17-4F2D-9CAC-AC4DF2424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4060" y="3482340"/>
          <a:ext cx="1844040" cy="1463040"/>
        </a:xfrm>
        <a:prstGeom prst="rect">
          <a:avLst/>
        </a:prstGeom>
      </xdr:spPr>
    </xdr:pic>
    <xdr:clientData/>
  </xdr:twoCellAnchor>
  <xdr:twoCellAnchor editAs="oneCell">
    <xdr:from>
      <xdr:col>5</xdr:col>
      <xdr:colOff>594360</xdr:colOff>
      <xdr:row>1</xdr:row>
      <xdr:rowOff>0</xdr:rowOff>
    </xdr:from>
    <xdr:to>
      <xdr:col>9</xdr:col>
      <xdr:colOff>0</xdr:colOff>
      <xdr:row>8</xdr:row>
      <xdr:rowOff>167640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37ADC0EC-D8DA-4B5E-AD06-19AAD35A2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32860" y="182880"/>
          <a:ext cx="1981200" cy="14478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15240</xdr:rowOff>
    </xdr:from>
    <xdr:to>
      <xdr:col>5</xdr:col>
      <xdr:colOff>601980</xdr:colOff>
      <xdr:row>18</xdr:row>
      <xdr:rowOff>0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64E4E13A-0691-44EC-8E0E-BA07C86AC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9300" y="1844040"/>
          <a:ext cx="1821180" cy="1447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abSelected="1" workbookViewId="0">
      <selection activeCell="H19" sqref="H19"/>
    </sheetView>
  </sheetViews>
  <sheetFormatPr defaultRowHeight="14.4" x14ac:dyDescent="0.3"/>
  <cols>
    <col min="1" max="1" width="24.109375" customWidth="1"/>
    <col min="2" max="2" width="10.88671875" customWidth="1"/>
    <col min="5" max="5" width="10.21875" customWidth="1"/>
    <col min="7" max="7" width="10.44140625" customWidth="1"/>
    <col min="11" max="11" width="11.5546875" customWidth="1"/>
  </cols>
  <sheetData>
    <row r="1" spans="1:13" x14ac:dyDescent="0.3">
      <c r="A1" s="13" t="s">
        <v>0</v>
      </c>
      <c r="B1" s="13"/>
      <c r="C1" s="13"/>
      <c r="D1" s="13"/>
      <c r="E1" s="13"/>
      <c r="F1" s="13"/>
      <c r="G1" s="13"/>
      <c r="H1" s="13"/>
    </row>
    <row r="2" spans="1:13" x14ac:dyDescent="0.3">
      <c r="A2" s="2" t="s">
        <v>1</v>
      </c>
      <c r="B2" s="2"/>
      <c r="C2" s="2"/>
      <c r="D2" s="4" t="s">
        <v>2</v>
      </c>
      <c r="E2" s="4" t="s">
        <v>3</v>
      </c>
      <c r="F2" s="4" t="s">
        <v>4</v>
      </c>
      <c r="G2" s="4" t="s">
        <v>13</v>
      </c>
      <c r="H2" s="5" t="s">
        <v>12</v>
      </c>
    </row>
    <row r="3" spans="1:13" x14ac:dyDescent="0.3">
      <c r="A3" s="2"/>
      <c r="B3" s="2"/>
      <c r="C3" s="2"/>
      <c r="D3" s="3"/>
      <c r="E3" s="3"/>
      <c r="F3" s="3"/>
      <c r="G3" s="3"/>
      <c r="H3" s="3" t="str">
        <f>IFERROR(D3/(G3^2),"")</f>
        <v/>
      </c>
    </row>
    <row r="5" spans="1:13" x14ac:dyDescent="0.3">
      <c r="A5" s="11" t="s">
        <v>11</v>
      </c>
      <c r="B5" s="12"/>
      <c r="D5" s="13" t="s">
        <v>26</v>
      </c>
      <c r="E5" s="13"/>
      <c r="F5" s="13"/>
      <c r="G5" s="1"/>
    </row>
    <row r="6" spans="1:13" x14ac:dyDescent="0.3">
      <c r="A6" s="3" t="s">
        <v>5</v>
      </c>
      <c r="B6" s="4"/>
      <c r="D6" s="2" t="s">
        <v>27</v>
      </c>
      <c r="E6" s="2"/>
      <c r="F6" s="14" t="str">
        <f>IFERROR(((4.95/B26)-4.5),"")</f>
        <v/>
      </c>
    </row>
    <row r="7" spans="1:13" x14ac:dyDescent="0.3">
      <c r="A7" s="3" t="s">
        <v>6</v>
      </c>
      <c r="B7" s="4"/>
      <c r="D7" s="2" t="s">
        <v>28</v>
      </c>
      <c r="E7" s="2"/>
      <c r="F7" s="3" t="str">
        <f>IFERROR(D3*F6,"")</f>
        <v/>
      </c>
    </row>
    <row r="8" spans="1:13" x14ac:dyDescent="0.3">
      <c r="A8" s="3" t="s">
        <v>9</v>
      </c>
      <c r="B8" s="4"/>
      <c r="D8" s="2" t="s">
        <v>37</v>
      </c>
      <c r="E8" s="2"/>
      <c r="F8" s="3" t="str">
        <f>IFERROR((D3-F7),"")</f>
        <v/>
      </c>
      <c r="I8" s="19" t="s">
        <v>38</v>
      </c>
      <c r="J8" s="17"/>
      <c r="K8" s="17"/>
      <c r="L8" s="17"/>
      <c r="M8" s="17"/>
    </row>
    <row r="9" spans="1:13" x14ac:dyDescent="0.3">
      <c r="A9" s="3" t="s">
        <v>7</v>
      </c>
      <c r="B9" s="4"/>
      <c r="D9" s="2" t="s">
        <v>29</v>
      </c>
      <c r="E9" s="2"/>
      <c r="F9" s="3" t="str">
        <f>IFERROR(IF(E3="MASC", F8/0.85, F8/0.75),"")</f>
        <v/>
      </c>
      <c r="I9" s="2" t="s">
        <v>39</v>
      </c>
      <c r="J9" s="2"/>
      <c r="K9" s="2"/>
      <c r="L9" s="15" t="str">
        <f>IFERROR((F6+F13+F20)/3,"")</f>
        <v/>
      </c>
      <c r="M9" s="21" t="s">
        <v>44</v>
      </c>
    </row>
    <row r="10" spans="1:13" x14ac:dyDescent="0.3">
      <c r="A10" s="3" t="s">
        <v>8</v>
      </c>
      <c r="B10" s="4"/>
      <c r="D10" s="2" t="s">
        <v>30</v>
      </c>
      <c r="E10" s="2"/>
      <c r="F10" s="3" t="str">
        <f>IFERROR((D3-F9),"")</f>
        <v/>
      </c>
      <c r="I10" s="2" t="s">
        <v>40</v>
      </c>
      <c r="J10" s="2"/>
      <c r="K10" s="2"/>
      <c r="L10" s="20" t="str">
        <f>IFERROR((F7+F14+F21)/3,"")</f>
        <v/>
      </c>
      <c r="M10" s="16" t="str">
        <f>IFERROR(L10/L14,"")</f>
        <v/>
      </c>
    </row>
    <row r="11" spans="1:13" x14ac:dyDescent="0.3">
      <c r="A11" s="3" t="s">
        <v>10</v>
      </c>
      <c r="B11" s="4"/>
      <c r="I11" s="2" t="s">
        <v>41</v>
      </c>
      <c r="J11" s="2"/>
      <c r="K11" s="2"/>
      <c r="L11" s="3" t="str">
        <f>IFERROR((F8+F15+F22)/3,"")</f>
        <v/>
      </c>
      <c r="M11" s="16" t="str">
        <f>IFERROR(L11/L14,"")</f>
        <v/>
      </c>
    </row>
    <row r="12" spans="1:13" x14ac:dyDescent="0.3">
      <c r="A12" s="3" t="s">
        <v>35</v>
      </c>
      <c r="B12" s="4"/>
      <c r="D12" s="13" t="s">
        <v>33</v>
      </c>
      <c r="E12" s="13"/>
      <c r="F12" s="13"/>
      <c r="I12" s="2" t="s">
        <v>42</v>
      </c>
      <c r="J12" s="2"/>
      <c r="K12" s="2"/>
      <c r="L12" s="3" t="str">
        <f>IFERROR((F9+F16+F23)/3,"")</f>
        <v/>
      </c>
      <c r="M12" s="16" t="str">
        <f>IFERROR(L12/L14,"")</f>
        <v/>
      </c>
    </row>
    <row r="13" spans="1:13" x14ac:dyDescent="0.3">
      <c r="A13" s="13" t="s">
        <v>25</v>
      </c>
      <c r="B13" s="13"/>
      <c r="D13" s="2" t="s">
        <v>27</v>
      </c>
      <c r="E13" s="2"/>
      <c r="F13" s="16">
        <f>IFERROR((((B6+B9+B10+B7)*0.153 +5.783)/100),"")</f>
        <v>5.7830000000000006E-2</v>
      </c>
      <c r="I13" s="2" t="s">
        <v>43</v>
      </c>
      <c r="J13" s="2"/>
      <c r="K13" s="2"/>
      <c r="L13" s="3" t="str">
        <f>IFERROR((F10+F17+F24)/3,"")</f>
        <v/>
      </c>
      <c r="M13" s="16" t="str">
        <f>IFERROR(L13/L14,"")</f>
        <v/>
      </c>
    </row>
    <row r="14" spans="1:13" x14ac:dyDescent="0.3">
      <c r="A14" s="10" t="s">
        <v>14</v>
      </c>
      <c r="B14" s="4"/>
      <c r="D14" s="2" t="s">
        <v>28</v>
      </c>
      <c r="E14" s="2"/>
      <c r="F14" s="3">
        <f>IFERROR(F13*D3,"")</f>
        <v>0</v>
      </c>
      <c r="I14" s="2" t="s">
        <v>2</v>
      </c>
      <c r="J14" s="2"/>
      <c r="K14" s="2"/>
      <c r="L14" s="10" t="str">
        <f>IFERROR(L12+L13,"")</f>
        <v/>
      </c>
      <c r="M14" s="16">
        <f>IFERROR(SUM(M12:M13),"")</f>
        <v>0</v>
      </c>
    </row>
    <row r="15" spans="1:13" x14ac:dyDescent="0.3">
      <c r="A15" s="10" t="s">
        <v>15</v>
      </c>
      <c r="B15" s="4"/>
      <c r="D15" s="2" t="s">
        <v>37</v>
      </c>
      <c r="E15" s="2"/>
      <c r="F15" s="3">
        <f>IFERROR(D3-F14,"")</f>
        <v>0</v>
      </c>
      <c r="I15" s="9"/>
      <c r="J15" s="9"/>
      <c r="K15" s="9"/>
      <c r="L15" s="8"/>
      <c r="M15" s="22"/>
    </row>
    <row r="16" spans="1:13" x14ac:dyDescent="0.3">
      <c r="A16" s="10" t="s">
        <v>16</v>
      </c>
      <c r="B16" s="4"/>
      <c r="D16" s="2" t="s">
        <v>34</v>
      </c>
      <c r="E16" s="2"/>
      <c r="F16" s="3">
        <f>IFERROR(F15*1.14,"")</f>
        <v>0</v>
      </c>
    </row>
    <row r="17" spans="1:6" x14ac:dyDescent="0.3">
      <c r="A17" s="10" t="s">
        <v>17</v>
      </c>
      <c r="B17" s="4"/>
      <c r="D17" s="2" t="s">
        <v>30</v>
      </c>
      <c r="E17" s="2"/>
      <c r="F17" s="3">
        <f>IFERROR(D3-F16,"")</f>
        <v>0</v>
      </c>
    </row>
    <row r="18" spans="1:6" x14ac:dyDescent="0.3">
      <c r="A18" s="10" t="s">
        <v>18</v>
      </c>
      <c r="B18" s="4"/>
    </row>
    <row r="19" spans="1:6" x14ac:dyDescent="0.3">
      <c r="A19" s="10" t="s">
        <v>19</v>
      </c>
      <c r="B19" s="4"/>
      <c r="D19" s="13" t="s">
        <v>36</v>
      </c>
      <c r="E19" s="13"/>
      <c r="F19" s="13"/>
    </row>
    <row r="20" spans="1:6" x14ac:dyDescent="0.3">
      <c r="A20" s="10" t="s">
        <v>20</v>
      </c>
      <c r="B20" s="4"/>
      <c r="D20" s="2" t="s">
        <v>27</v>
      </c>
      <c r="E20" s="2"/>
      <c r="F20" s="15">
        <f>IFERROR(((4.95/B27)-4.5),"")</f>
        <v>1.2306289881495402E-2</v>
      </c>
    </row>
    <row r="21" spans="1:6" x14ac:dyDescent="0.3">
      <c r="A21" s="10" t="s">
        <v>21</v>
      </c>
      <c r="B21" s="4"/>
      <c r="D21" s="2" t="s">
        <v>28</v>
      </c>
      <c r="E21" s="2"/>
      <c r="F21" s="3">
        <f>IFERROR(D3*F20,"")</f>
        <v>0</v>
      </c>
    </row>
    <row r="22" spans="1:6" x14ac:dyDescent="0.3">
      <c r="A22" s="10" t="s">
        <v>22</v>
      </c>
      <c r="B22" s="4"/>
      <c r="D22" s="2" t="s">
        <v>37</v>
      </c>
      <c r="E22" s="2"/>
      <c r="F22" s="3">
        <f>IFERROR((D3-F21),"")</f>
        <v>0</v>
      </c>
    </row>
    <row r="23" spans="1:6" x14ac:dyDescent="0.3">
      <c r="A23" s="10" t="s">
        <v>23</v>
      </c>
      <c r="B23" s="4"/>
      <c r="D23" s="2" t="s">
        <v>34</v>
      </c>
      <c r="E23" s="2"/>
      <c r="F23" s="3">
        <f>IFERROR(IF(E3="MASC", F22/0.85, F22/0.75),"")</f>
        <v>0</v>
      </c>
    </row>
    <row r="24" spans="1:6" x14ac:dyDescent="0.3">
      <c r="A24" s="10" t="s">
        <v>24</v>
      </c>
      <c r="B24" s="4"/>
      <c r="D24" s="2" t="s">
        <v>30</v>
      </c>
      <c r="E24" s="2"/>
      <c r="F24" s="3">
        <f>IFERROR((D3-F23),"")</f>
        <v>0</v>
      </c>
    </row>
    <row r="26" spans="1:6" x14ac:dyDescent="0.3">
      <c r="A26" s="10" t="s">
        <v>31</v>
      </c>
      <c r="B26" s="3" t="str">
        <f>IFERROR(IF(E3="MASC", 1.17136-0.0706*LOG(B6+B9+B10), 1.1665-0.07063*LOG(B11+B7+B9)),"")</f>
        <v/>
      </c>
    </row>
    <row r="27" spans="1:6" x14ac:dyDescent="0.3">
      <c r="A27" s="10" t="s">
        <v>32</v>
      </c>
      <c r="B27" s="3">
        <f>IFERROR(IF(E3="MASC",1.112-(0.00043499*(B6+B7+B8+B9+B10+B11+B12)+0.00000055*(B6+B7+B8+B9+B10+B11+B12)^2)-0.0002882*F3,1.097-(0.00046971*(B6+B7+B8+B9+B10+B11+B12)+0.00000056*(B6+B7+B8+B9+B10+B11+B12)^2)-0.00012828*F3),"")</f>
        <v>1.097</v>
      </c>
    </row>
  </sheetData>
  <mergeCells count="30">
    <mergeCell ref="I13:K13"/>
    <mergeCell ref="I14:K14"/>
    <mergeCell ref="I8:M8"/>
    <mergeCell ref="D21:E21"/>
    <mergeCell ref="D22:E22"/>
    <mergeCell ref="D23:E23"/>
    <mergeCell ref="D24:E24"/>
    <mergeCell ref="I9:K9"/>
    <mergeCell ref="I10:K10"/>
    <mergeCell ref="I11:K11"/>
    <mergeCell ref="I12:K12"/>
    <mergeCell ref="D15:E15"/>
    <mergeCell ref="D16:E16"/>
    <mergeCell ref="D17:E17"/>
    <mergeCell ref="D19:F19"/>
    <mergeCell ref="D20:E20"/>
    <mergeCell ref="D8:E8"/>
    <mergeCell ref="D9:E9"/>
    <mergeCell ref="D10:E10"/>
    <mergeCell ref="D12:F12"/>
    <mergeCell ref="D13:E13"/>
    <mergeCell ref="D14:E14"/>
    <mergeCell ref="A1:H1"/>
    <mergeCell ref="A2:C2"/>
    <mergeCell ref="A3:C3"/>
    <mergeCell ref="A5:B5"/>
    <mergeCell ref="A13:B13"/>
    <mergeCell ref="D5:F5"/>
    <mergeCell ref="D6:E6"/>
    <mergeCell ref="D7:E7"/>
  </mergeCells>
  <dataValidations count="1">
    <dataValidation type="list" allowBlank="1" showInputMessage="1" showErrorMessage="1" sqref="E3">
      <formula1>"MASC,FEM"</formula1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I15" sqref="I15"/>
    </sheetView>
  </sheetViews>
  <sheetFormatPr defaultRowHeight="14.4" x14ac:dyDescent="0.3"/>
  <cols>
    <col min="1" max="1" width="11.6640625" customWidth="1"/>
    <col min="7" max="7" width="10.88671875" customWidth="1"/>
  </cols>
  <sheetData>
    <row r="1" spans="1:9" x14ac:dyDescent="0.3">
      <c r="A1" s="13" t="s">
        <v>5</v>
      </c>
      <c r="B1" s="13"/>
      <c r="C1" s="13"/>
      <c r="D1" s="11" t="s">
        <v>7</v>
      </c>
      <c r="E1" s="18"/>
      <c r="F1" s="12"/>
      <c r="G1" s="11" t="s">
        <v>35</v>
      </c>
      <c r="H1" s="18"/>
      <c r="I1" s="12"/>
    </row>
    <row r="2" spans="1:9" x14ac:dyDescent="0.3">
      <c r="A2" s="8"/>
      <c r="B2" s="8"/>
      <c r="C2" s="9"/>
      <c r="D2" s="6"/>
      <c r="E2" s="6"/>
      <c r="F2" s="6"/>
      <c r="G2" s="6"/>
      <c r="H2" s="7"/>
    </row>
    <row r="3" spans="1:9" x14ac:dyDescent="0.3">
      <c r="A3" s="8"/>
      <c r="B3" s="8"/>
      <c r="C3" s="9"/>
      <c r="D3" s="8"/>
      <c r="E3" s="8"/>
      <c r="F3" s="8"/>
      <c r="G3" s="8"/>
      <c r="H3" s="8"/>
    </row>
    <row r="4" spans="1:9" x14ac:dyDescent="0.3">
      <c r="A4" s="8"/>
      <c r="B4" s="8"/>
    </row>
    <row r="5" spans="1:9" x14ac:dyDescent="0.3">
      <c r="A5" s="8"/>
      <c r="B5" s="8"/>
    </row>
    <row r="6" spans="1:9" x14ac:dyDescent="0.3">
      <c r="A6" s="8"/>
      <c r="B6" s="8"/>
    </row>
    <row r="7" spans="1:9" x14ac:dyDescent="0.3">
      <c r="A7" s="8"/>
      <c r="B7" s="8"/>
    </row>
    <row r="8" spans="1:9" x14ac:dyDescent="0.3">
      <c r="A8" s="8"/>
      <c r="B8" s="8"/>
    </row>
    <row r="10" spans="1:9" x14ac:dyDescent="0.3">
      <c r="A10" s="13" t="s">
        <v>6</v>
      </c>
      <c r="B10" s="13"/>
      <c r="C10" s="13"/>
      <c r="D10" s="13" t="s">
        <v>8</v>
      </c>
      <c r="E10" s="13"/>
      <c r="F10" s="13"/>
    </row>
    <row r="19" spans="1:6" x14ac:dyDescent="0.3">
      <c r="A19" s="13" t="s">
        <v>9</v>
      </c>
      <c r="B19" s="13"/>
      <c r="C19" s="13"/>
      <c r="D19" s="13" t="s">
        <v>10</v>
      </c>
      <c r="E19" s="13"/>
      <c r="F19" s="13"/>
    </row>
  </sheetData>
  <mergeCells count="7">
    <mergeCell ref="A10:C10"/>
    <mergeCell ref="A19:C19"/>
    <mergeCell ref="D1:F1"/>
    <mergeCell ref="D10:F10"/>
    <mergeCell ref="D19:F19"/>
    <mergeCell ref="G1:I1"/>
    <mergeCell ref="A1:C1"/>
  </mergeCells>
  <dataValidations count="1">
    <dataValidation type="list" allowBlank="1" showInputMessage="1" showErrorMessage="1" sqref="E3">
      <formula1>"MASC,FEM"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Coleta de Dados</vt:lpstr>
      <vt:lpstr>Base de referência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Fábio Volpini</dc:creator>
  <cp:lastModifiedBy>Fábio Volpini</cp:lastModifiedBy>
  <dcterms:created xsi:type="dcterms:W3CDTF">2017-02-12T19:05:16Z</dcterms:created>
  <dcterms:modified xsi:type="dcterms:W3CDTF">2017-02-13T01:57:09Z</dcterms:modified>
</cp:coreProperties>
</file>