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F25" i="1" l="1"/>
  <c r="E25" i="1"/>
  <c r="H10" i="1" s="1"/>
  <c r="D25" i="1"/>
  <c r="H12" i="1" s="1"/>
  <c r="C25" i="1"/>
  <c r="H11" i="1" s="1"/>
  <c r="H14" i="1" l="1"/>
  <c r="K12" i="1" s="1"/>
  <c r="K11" i="1" l="1"/>
  <c r="K10" i="1"/>
  <c r="K14" i="1" s="1"/>
</calcChain>
</file>

<file path=xl/sharedStrings.xml><?xml version="1.0" encoding="utf-8"?>
<sst xmlns="http://schemas.openxmlformats.org/spreadsheetml/2006/main" count="70" uniqueCount="56">
  <si>
    <t>Alimentos</t>
  </si>
  <si>
    <t>Café da Manhã 6:00h</t>
  </si>
  <si>
    <t>2 Bisnaguihas integral + café preto</t>
  </si>
  <si>
    <t>(antes da Musculação)</t>
  </si>
  <si>
    <t>Pós Treino 7:50h</t>
  </si>
  <si>
    <t>Whey (1 scoop) + 200ml água</t>
  </si>
  <si>
    <t>Carbo</t>
  </si>
  <si>
    <t>Creatina</t>
  </si>
  <si>
    <t>Farinha Aveia - 1 colher</t>
  </si>
  <si>
    <t>Lanche da Manhã 10:00h</t>
  </si>
  <si>
    <t>1 maçã</t>
  </si>
  <si>
    <t>CARDÁPIO DE FATO - MACRONUTRIENTES</t>
  </si>
  <si>
    <t>Equivalência %</t>
  </si>
  <si>
    <t>(antes do JiuJitsu)</t>
  </si>
  <si>
    <t>PROTEÍNAS</t>
  </si>
  <si>
    <t>calorias</t>
  </si>
  <si>
    <t>%</t>
  </si>
  <si>
    <t>Almoço 13:10</t>
  </si>
  <si>
    <t>4 colheres de arroz branco cozido</t>
  </si>
  <si>
    <t>CARBOIDRATOS</t>
  </si>
  <si>
    <t>1 Bife</t>
  </si>
  <si>
    <t>LIPÍDEOS</t>
  </si>
  <si>
    <t>Salada - 1 fio de azeite</t>
  </si>
  <si>
    <t>TOTAL</t>
  </si>
  <si>
    <t>1º Café  15:30</t>
  </si>
  <si>
    <t>2º Café 17:30</t>
  </si>
  <si>
    <t>1 Ovo Mexido +</t>
  </si>
  <si>
    <t>Jantar 20:00</t>
  </si>
  <si>
    <t>1 filé de frango</t>
  </si>
  <si>
    <t>Ceia:</t>
  </si>
  <si>
    <t>IDEAL PARA 1800 CALORIAS</t>
  </si>
  <si>
    <t>Gordura 20% - 360cal</t>
  </si>
  <si>
    <t>Proteína 760Cal - total de 2,2g por kg de peso</t>
  </si>
  <si>
    <t>Carbo - 680Cal</t>
  </si>
  <si>
    <t>190gramas</t>
  </si>
  <si>
    <t>40gramas</t>
  </si>
  <si>
    <t>170gramas</t>
  </si>
  <si>
    <t>3 castanhas</t>
  </si>
  <si>
    <t>3 colheres de feijão</t>
  </si>
  <si>
    <t>1 colher mel</t>
  </si>
  <si>
    <t>1 Clara</t>
  </si>
  <si>
    <t>197,08gr</t>
  </si>
  <si>
    <t>170,91g</t>
  </si>
  <si>
    <t>41,43g</t>
  </si>
  <si>
    <t>Legumes e verduras</t>
  </si>
  <si>
    <t>Repor Glicogênio</t>
  </si>
  <si>
    <t>1 Banana(só nos dias que tem Jiu)</t>
  </si>
  <si>
    <t>Jiu 11h às 12:30 dsdn</t>
  </si>
  <si>
    <t>Minha TMB: 1880 (bioimpedância)</t>
  </si>
  <si>
    <t>Massa Magra: 40,0kg</t>
  </si>
  <si>
    <t>Percentual de gordura: 20%</t>
  </si>
  <si>
    <t>Peso 87kg</t>
  </si>
  <si>
    <t>Gord</t>
  </si>
  <si>
    <t>Prot</t>
  </si>
  <si>
    <t>Cal</t>
  </si>
  <si>
    <t>Essa Dieta para 87kg de peso, tem 2,26gr de prot/kg.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</si>
</sst>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0" borderId="1" xfId="0" applyFont="1" applyBorder="1"/>
    <xf numFmtId="0" fontId="5" fillId="0" borderId="2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3" fillId="6" borderId="6" xfId="0" applyFont="1" applyFill="1" applyBorder="1"/>
    <xf numFmtId="0" fontId="0" fillId="6" borderId="6" xfId="0" applyFill="1" applyBorder="1"/>
    <xf numFmtId="2" fontId="0" fillId="2" borderId="7" xfId="0" applyNumberFormat="1" applyFill="1" applyBorder="1"/>
    <xf numFmtId="2" fontId="0" fillId="3" borderId="8" xfId="0" applyNumberFormat="1" applyFill="1" applyBorder="1"/>
    <xf numFmtId="2" fontId="0" fillId="4" borderId="8" xfId="0" applyNumberFormat="1" applyFill="1" applyBorder="1"/>
    <xf numFmtId="2" fontId="0" fillId="5" borderId="9" xfId="0" applyNumberFormat="1" applyFill="1" applyBorder="1"/>
    <xf numFmtId="0" fontId="3" fillId="7" borderId="10" xfId="0" applyFont="1" applyFill="1" applyBorder="1"/>
    <xf numFmtId="0" fontId="0" fillId="7" borderId="11" xfId="0" applyFill="1" applyBorder="1"/>
    <xf numFmtId="0" fontId="0" fillId="7" borderId="12" xfId="0" applyFill="1" applyBorder="1"/>
    <xf numFmtId="0" fontId="6" fillId="6" borderId="13" xfId="0" applyFont="1" applyFill="1" applyBorder="1"/>
    <xf numFmtId="0" fontId="0" fillId="6" borderId="13" xfId="0" applyFill="1" applyBorder="1"/>
    <xf numFmtId="2" fontId="0" fillId="2" borderId="14" xfId="0" applyNumberFormat="1" applyFill="1" applyBorder="1"/>
    <xf numFmtId="2" fontId="0" fillId="3" borderId="15" xfId="0" applyNumberFormat="1" applyFill="1" applyBorder="1"/>
    <xf numFmtId="2" fontId="0" fillId="4" borderId="15" xfId="0" applyNumberFormat="1" applyFill="1" applyBorder="1"/>
    <xf numFmtId="2" fontId="0" fillId="5" borderId="16" xfId="0" applyNumberFormat="1" applyFill="1" applyBorder="1"/>
    <xf numFmtId="9" fontId="0" fillId="7" borderId="17" xfId="0" applyNumberFormat="1" applyFill="1" applyBorder="1"/>
    <xf numFmtId="0" fontId="0" fillId="7" borderId="0" xfId="0" applyFill="1" applyBorder="1"/>
    <xf numFmtId="0" fontId="0" fillId="7" borderId="18" xfId="0" applyFill="1" applyBorder="1"/>
    <xf numFmtId="0" fontId="0" fillId="0" borderId="6" xfId="0" applyBorder="1"/>
    <xf numFmtId="2" fontId="0" fillId="2" borderId="19" xfId="0" applyNumberFormat="1" applyFill="1" applyBorder="1"/>
    <xf numFmtId="0" fontId="0" fillId="0" borderId="20" xfId="0" applyBorder="1"/>
    <xf numFmtId="2" fontId="0" fillId="2" borderId="21" xfId="0" applyNumberFormat="1" applyFill="1" applyBorder="1"/>
    <xf numFmtId="2" fontId="0" fillId="3" borderId="22" xfId="0" applyNumberFormat="1" applyFill="1" applyBorder="1"/>
    <xf numFmtId="2" fontId="0" fillId="4" borderId="22" xfId="0" applyNumberFormat="1" applyFill="1" applyBorder="1"/>
    <xf numFmtId="2" fontId="0" fillId="5" borderId="23" xfId="0" applyNumberFormat="1" applyFill="1" applyBorder="1"/>
    <xf numFmtId="9" fontId="0" fillId="7" borderId="24" xfId="0" applyNumberFormat="1" applyFill="1" applyBorder="1"/>
    <xf numFmtId="0" fontId="0" fillId="7" borderId="25" xfId="0" applyFill="1" applyBorder="1"/>
    <xf numFmtId="0" fontId="0" fillId="7" borderId="26" xfId="0" applyFill="1" applyBorder="1"/>
    <xf numFmtId="0" fontId="0" fillId="0" borderId="13" xfId="0" applyBorder="1"/>
    <xf numFmtId="0" fontId="0" fillId="3" borderId="27" xfId="0" applyFill="1" applyBorder="1"/>
    <xf numFmtId="0" fontId="0" fillId="4" borderId="27" xfId="0" applyFill="1" applyBorder="1"/>
    <xf numFmtId="0" fontId="0" fillId="5" borderId="28" xfId="0" applyFill="1" applyBorder="1"/>
    <xf numFmtId="0" fontId="0" fillId="6" borderId="20" xfId="0" applyFill="1" applyBorder="1"/>
    <xf numFmtId="0" fontId="3" fillId="0" borderId="10" xfId="0" applyFont="1" applyBorder="1"/>
    <xf numFmtId="0" fontId="0" fillId="0" borderId="11" xfId="0" applyBorder="1"/>
    <xf numFmtId="0" fontId="3" fillId="0" borderId="11" xfId="0" applyFont="1" applyBorder="1"/>
    <xf numFmtId="0" fontId="0" fillId="0" borderId="12" xfId="0" applyBorder="1"/>
    <xf numFmtId="0" fontId="0" fillId="6" borderId="18" xfId="0" applyFill="1" applyBorder="1"/>
    <xf numFmtId="2" fontId="0" fillId="2" borderId="29" xfId="0" applyNumberFormat="1" applyFill="1" applyBorder="1"/>
    <xf numFmtId="2" fontId="0" fillId="3" borderId="30" xfId="0" applyNumberFormat="1" applyFill="1" applyBorder="1"/>
    <xf numFmtId="2" fontId="0" fillId="4" borderId="30" xfId="0" applyNumberFormat="1" applyFill="1" applyBorder="1"/>
    <xf numFmtId="2" fontId="0" fillId="5" borderId="31" xfId="0" applyNumberFormat="1" applyFill="1" applyBorder="1"/>
    <xf numFmtId="0" fontId="3" fillId="0" borderId="17" xfId="0" applyFont="1" applyBorder="1"/>
    <xf numFmtId="0" fontId="0" fillId="0" borderId="0" xfId="0" applyBorder="1"/>
    <xf numFmtId="0" fontId="3" fillId="0" borderId="0" xfId="0" applyFont="1" applyBorder="1"/>
    <xf numFmtId="0" fontId="0" fillId="0" borderId="18" xfId="0" applyBorder="1"/>
    <xf numFmtId="0" fontId="7" fillId="6" borderId="13" xfId="0" applyFont="1" applyFill="1" applyBorder="1"/>
    <xf numFmtId="2" fontId="0" fillId="2" borderId="32" xfId="0" applyNumberFormat="1" applyFill="1" applyBorder="1"/>
    <xf numFmtId="0" fontId="3" fillId="7" borderId="21" xfId="0" applyFont="1" applyFill="1" applyBorder="1"/>
    <xf numFmtId="0" fontId="3" fillId="7" borderId="22" xfId="0" applyFont="1" applyFill="1" applyBorder="1"/>
    <xf numFmtId="0" fontId="0" fillId="7" borderId="22" xfId="0" applyFill="1" applyBorder="1"/>
    <xf numFmtId="0" fontId="3" fillId="2" borderId="21" xfId="0" applyFont="1" applyFill="1" applyBorder="1"/>
    <xf numFmtId="0" fontId="3" fillId="2" borderId="22" xfId="0" applyFont="1" applyFill="1" applyBorder="1"/>
    <xf numFmtId="2" fontId="0" fillId="3" borderId="33" xfId="0" applyNumberFormat="1" applyFill="1" applyBorder="1"/>
    <xf numFmtId="2" fontId="0" fillId="4" borderId="33" xfId="0" applyNumberFormat="1" applyFill="1" applyBorder="1"/>
    <xf numFmtId="0" fontId="0" fillId="0" borderId="17" xfId="0" applyBorder="1"/>
    <xf numFmtId="0" fontId="2" fillId="0" borderId="24" xfId="0" applyFont="1" applyBorder="1"/>
    <xf numFmtId="0" fontId="2" fillId="0" borderId="25" xfId="0" applyFont="1" applyBorder="1"/>
    <xf numFmtId="2" fontId="0" fillId="2" borderId="34" xfId="0" applyNumberFormat="1" applyFill="1" applyBorder="1"/>
    <xf numFmtId="2" fontId="0" fillId="5" borderId="33" xfId="0" applyNumberFormat="1" applyFill="1" applyBorder="1"/>
    <xf numFmtId="2" fontId="0" fillId="2" borderId="35" xfId="0" applyNumberFormat="1" applyFill="1" applyBorder="1"/>
    <xf numFmtId="2" fontId="0" fillId="5" borderId="30" xfId="0" applyNumberFormat="1" applyFill="1" applyBorder="1"/>
    <xf numFmtId="0" fontId="1" fillId="9" borderId="30" xfId="0" applyFont="1" applyFill="1" applyBorder="1"/>
    <xf numFmtId="2" fontId="1" fillId="9" borderId="30" xfId="0" applyNumberFormat="1" applyFont="1" applyFill="1" applyBorder="1"/>
    <xf numFmtId="0" fontId="2" fillId="0" borderId="26" xfId="0" applyFont="1" applyBorder="1"/>
    <xf numFmtId="0" fontId="0" fillId="6" borderId="12" xfId="0" applyFill="1" applyBorder="1"/>
    <xf numFmtId="0" fontId="3" fillId="8" borderId="1" xfId="0" applyFont="1" applyFill="1" applyBorder="1"/>
    <xf numFmtId="0" fontId="0" fillId="6" borderId="26" xfId="0" applyFill="1" applyBorder="1"/>
    <xf numFmtId="0" fontId="7" fillId="6" borderId="20" xfId="0" applyFont="1" applyFill="1" applyBorder="1"/>
    <xf numFmtId="2" fontId="0" fillId="5" borderId="22" xfId="0" applyNumberFormat="1" applyFill="1" applyBorder="1"/>
    <xf numFmtId="2" fontId="0" fillId="2" borderId="36" xfId="0" applyNumberFormat="1" applyFill="1" applyBorder="1"/>
    <xf numFmtId="0" fontId="0" fillId="6" borderId="17" xfId="0" applyFill="1" applyBorder="1"/>
    <xf numFmtId="0" fontId="7" fillId="0" borderId="17" xfId="0" applyFont="1" applyBorder="1"/>
    <xf numFmtId="0" fontId="0" fillId="2" borderId="37" xfId="0" applyFill="1" applyBorder="1"/>
    <xf numFmtId="0" fontId="0" fillId="0" borderId="38" xfId="0" applyBorder="1"/>
    <xf numFmtId="0" fontId="0" fillId="8" borderId="38" xfId="0" applyFill="1" applyBorder="1"/>
    <xf numFmtId="0" fontId="0" fillId="0" borderId="24" xfId="0" applyBorder="1"/>
    <xf numFmtId="0" fontId="0" fillId="0" borderId="38" xfId="0" applyFill="1" applyBorder="1"/>
    <xf numFmtId="0" fontId="0" fillId="8" borderId="13" xfId="0" applyFill="1" applyBorder="1"/>
    <xf numFmtId="0" fontId="0" fillId="8" borderId="6" xfId="0" applyFill="1" applyBorder="1"/>
    <xf numFmtId="0" fontId="3" fillId="6" borderId="10" xfId="0" applyFont="1" applyFill="1" applyBorder="1"/>
    <xf numFmtId="0" fontId="0" fillId="6" borderId="38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topLeftCell="A2" workbookViewId="0">
      <selection activeCell="G18" sqref="G18"/>
    </sheetView>
  </sheetViews>
  <sheetFormatPr defaultRowHeight="15" x14ac:dyDescent="0.25"/>
  <cols>
    <col min="1" max="1" width="21.7109375" customWidth="1"/>
    <col min="2" max="2" width="30.7109375" customWidth="1"/>
    <col min="3" max="3" width="6.28515625" customWidth="1"/>
    <col min="4" max="4" width="5.5703125" customWidth="1"/>
    <col min="5" max="5" width="6.28515625" customWidth="1"/>
    <col min="6" max="6" width="7.28515625" customWidth="1"/>
    <col min="8" max="8" width="15.28515625" customWidth="1"/>
    <col min="10" max="10" width="7.85546875" customWidth="1"/>
    <col min="11" max="11" width="9.5703125" customWidth="1"/>
    <col min="12" max="12" width="4.42578125" customWidth="1"/>
  </cols>
  <sheetData>
    <row r="1" spans="1:12" ht="16.5" thickBot="1" x14ac:dyDescent="0.3">
      <c r="A1" s="1"/>
      <c r="B1" s="2" t="s">
        <v>0</v>
      </c>
      <c r="C1" s="3" t="s">
        <v>6</v>
      </c>
      <c r="D1" s="4" t="s">
        <v>52</v>
      </c>
      <c r="E1" s="5" t="s">
        <v>53</v>
      </c>
      <c r="F1" s="6" t="s">
        <v>54</v>
      </c>
    </row>
    <row r="2" spans="1:12" x14ac:dyDescent="0.25">
      <c r="A2" s="7" t="s">
        <v>1</v>
      </c>
      <c r="B2" s="8" t="s">
        <v>2</v>
      </c>
      <c r="C2" s="9">
        <v>23.2</v>
      </c>
      <c r="D2" s="10">
        <v>2.56</v>
      </c>
      <c r="E2" s="11">
        <v>3.92</v>
      </c>
      <c r="F2" s="12">
        <v>131.19999999999999</v>
      </c>
      <c r="G2" s="13" t="s">
        <v>30</v>
      </c>
      <c r="H2" s="14"/>
      <c r="I2" s="14"/>
      <c r="J2" s="14"/>
      <c r="K2" s="14"/>
      <c r="L2" s="15"/>
    </row>
    <row r="3" spans="1:12" ht="15.75" thickBot="1" x14ac:dyDescent="0.3">
      <c r="A3" s="16" t="s">
        <v>3</v>
      </c>
      <c r="B3" s="17" t="s">
        <v>39</v>
      </c>
      <c r="C3" s="18">
        <v>11.7</v>
      </c>
      <c r="D3" s="19">
        <v>0</v>
      </c>
      <c r="E3" s="20">
        <v>0.03</v>
      </c>
      <c r="F3" s="21">
        <v>46.92</v>
      </c>
      <c r="G3" s="22" t="s">
        <v>32</v>
      </c>
      <c r="H3" s="23"/>
      <c r="I3" s="23"/>
      <c r="J3" s="23"/>
      <c r="K3" s="23" t="s">
        <v>34</v>
      </c>
      <c r="L3" s="24"/>
    </row>
    <row r="4" spans="1:12" x14ac:dyDescent="0.25">
      <c r="A4" s="40" t="s">
        <v>4</v>
      </c>
      <c r="B4" s="25" t="s">
        <v>5</v>
      </c>
      <c r="C4" s="9">
        <v>3</v>
      </c>
      <c r="D4" s="10">
        <v>1.5</v>
      </c>
      <c r="E4" s="11">
        <v>24</v>
      </c>
      <c r="F4" s="12">
        <v>120</v>
      </c>
      <c r="G4" s="22" t="s">
        <v>31</v>
      </c>
      <c r="H4" s="23"/>
      <c r="I4" s="23"/>
      <c r="J4" s="23"/>
      <c r="K4" s="23" t="s">
        <v>35</v>
      </c>
      <c r="L4" s="24"/>
    </row>
    <row r="5" spans="1:12" ht="15.75" thickBot="1" x14ac:dyDescent="0.3">
      <c r="A5" s="62"/>
      <c r="B5" s="81" t="s">
        <v>7</v>
      </c>
      <c r="C5" s="77">
        <v>0</v>
      </c>
      <c r="D5" s="29">
        <v>0</v>
      </c>
      <c r="E5" s="30">
        <v>3</v>
      </c>
      <c r="F5" s="31">
        <v>9</v>
      </c>
      <c r="G5" s="32" t="s">
        <v>33</v>
      </c>
      <c r="H5" s="33"/>
      <c r="I5" s="33"/>
      <c r="J5" s="33"/>
      <c r="K5" s="33" t="s">
        <v>36</v>
      </c>
      <c r="L5" s="34"/>
    </row>
    <row r="6" spans="1:12" x14ac:dyDescent="0.25">
      <c r="A6" s="62"/>
      <c r="B6" s="82" t="s">
        <v>8</v>
      </c>
      <c r="C6" s="77">
        <v>6</v>
      </c>
      <c r="D6" s="29">
        <v>0.72</v>
      </c>
      <c r="E6" s="30">
        <v>1.42</v>
      </c>
      <c r="F6" s="31">
        <v>36.4</v>
      </c>
    </row>
    <row r="7" spans="1:12" ht="15.75" thickBot="1" x14ac:dyDescent="0.3">
      <c r="A7" s="79" t="s">
        <v>45</v>
      </c>
      <c r="B7" s="35" t="s">
        <v>46</v>
      </c>
      <c r="C7" s="80">
        <v>14.5</v>
      </c>
      <c r="D7" s="36">
        <v>7.0000000000000007E-2</v>
      </c>
      <c r="E7" s="37">
        <v>1.17</v>
      </c>
      <c r="F7" s="38">
        <v>56.55</v>
      </c>
    </row>
    <row r="8" spans="1:12" x14ac:dyDescent="0.25">
      <c r="A8" s="7" t="s">
        <v>9</v>
      </c>
      <c r="B8" s="44" t="s">
        <v>10</v>
      </c>
      <c r="C8" s="26">
        <v>19.89</v>
      </c>
      <c r="D8" s="10">
        <v>0.47</v>
      </c>
      <c r="E8" s="11">
        <v>0.25</v>
      </c>
      <c r="F8" s="12">
        <v>84.76</v>
      </c>
      <c r="G8" s="40" t="s">
        <v>11</v>
      </c>
      <c r="H8" s="41"/>
      <c r="I8" s="41"/>
      <c r="J8" s="41"/>
      <c r="K8" s="42" t="s">
        <v>12</v>
      </c>
      <c r="L8" s="43"/>
    </row>
    <row r="9" spans="1:12" x14ac:dyDescent="0.25">
      <c r="A9" s="75" t="s">
        <v>13</v>
      </c>
      <c r="B9" s="44" t="s">
        <v>28</v>
      </c>
      <c r="C9" s="45">
        <v>0</v>
      </c>
      <c r="D9" s="46">
        <v>2.5</v>
      </c>
      <c r="E9" s="47">
        <v>32</v>
      </c>
      <c r="F9" s="48">
        <v>159</v>
      </c>
      <c r="G9" s="49"/>
      <c r="H9" s="50"/>
      <c r="I9" s="50"/>
      <c r="J9" s="50"/>
      <c r="K9" s="51"/>
      <c r="L9" s="52"/>
    </row>
    <row r="10" spans="1:12" ht="15.75" thickBot="1" x14ac:dyDescent="0.3">
      <c r="A10" s="53" t="s">
        <v>47</v>
      </c>
      <c r="B10" s="74" t="s">
        <v>37</v>
      </c>
      <c r="C10" s="54">
        <v>1.56</v>
      </c>
      <c r="D10" s="19">
        <v>7.94</v>
      </c>
      <c r="E10" s="20">
        <v>1.68</v>
      </c>
      <c r="F10" s="21">
        <v>78.72</v>
      </c>
      <c r="G10" s="55" t="s">
        <v>14</v>
      </c>
      <c r="H10" s="56">
        <f>SUM(E25*4)</f>
        <v>788.31999999999982</v>
      </c>
      <c r="I10" s="57" t="s">
        <v>15</v>
      </c>
      <c r="J10" s="56" t="s">
        <v>41</v>
      </c>
      <c r="K10" s="56">
        <f>SUM(H10*100)/H14</f>
        <v>42.731308575857938</v>
      </c>
      <c r="L10" s="52" t="s">
        <v>16</v>
      </c>
    </row>
    <row r="11" spans="1:12" x14ac:dyDescent="0.25">
      <c r="A11" s="49" t="s">
        <v>17</v>
      </c>
      <c r="B11" s="25" t="s">
        <v>18</v>
      </c>
      <c r="C11" s="9">
        <v>28.12</v>
      </c>
      <c r="D11" s="10">
        <v>0.2</v>
      </c>
      <c r="E11" s="11">
        <v>2.52</v>
      </c>
      <c r="F11" s="12">
        <v>128</v>
      </c>
      <c r="G11" s="58" t="s">
        <v>19</v>
      </c>
      <c r="H11" s="59">
        <f>SUM(C25*4)</f>
        <v>683.64</v>
      </c>
      <c r="I11" s="57" t="s">
        <v>15</v>
      </c>
      <c r="J11" s="59" t="s">
        <v>42</v>
      </c>
      <c r="K11" s="59">
        <f>SUM(H11*100)/H14</f>
        <v>37.05707300943719</v>
      </c>
      <c r="L11" s="52" t="s">
        <v>16</v>
      </c>
    </row>
    <row r="12" spans="1:12" x14ac:dyDescent="0.25">
      <c r="A12" s="62"/>
      <c r="B12" s="81" t="s">
        <v>20</v>
      </c>
      <c r="C12" s="77">
        <v>0</v>
      </c>
      <c r="D12" s="29">
        <v>7.21</v>
      </c>
      <c r="E12" s="30">
        <v>30.4</v>
      </c>
      <c r="F12" s="76">
        <v>186.49</v>
      </c>
      <c r="G12" s="55" t="s">
        <v>21</v>
      </c>
      <c r="H12" s="56">
        <f>SUM(D25*9)</f>
        <v>372.86999999999995</v>
      </c>
      <c r="I12" s="57" t="s">
        <v>15</v>
      </c>
      <c r="J12" s="56" t="s">
        <v>43</v>
      </c>
      <c r="K12" s="56">
        <f>SUM(H12*100)/H14</f>
        <v>20.211618414704876</v>
      </c>
      <c r="L12" s="52" t="s">
        <v>16</v>
      </c>
    </row>
    <row r="13" spans="1:12" x14ac:dyDescent="0.25">
      <c r="A13" s="62"/>
      <c r="B13" s="81" t="s">
        <v>22</v>
      </c>
      <c r="C13" s="77">
        <v>0</v>
      </c>
      <c r="D13" s="29">
        <v>2</v>
      </c>
      <c r="E13" s="30">
        <v>0</v>
      </c>
      <c r="F13" s="76">
        <v>9</v>
      </c>
      <c r="G13" s="62"/>
      <c r="H13" s="50"/>
      <c r="I13" s="50"/>
      <c r="J13" s="50"/>
      <c r="K13" s="50"/>
      <c r="L13" s="52"/>
    </row>
    <row r="14" spans="1:12" ht="15.75" thickBot="1" x14ac:dyDescent="0.3">
      <c r="A14" s="62"/>
      <c r="B14" s="84" t="s">
        <v>38</v>
      </c>
      <c r="C14" s="77">
        <v>6.93</v>
      </c>
      <c r="D14" s="29">
        <v>0.25</v>
      </c>
      <c r="E14" s="30">
        <v>2.44</v>
      </c>
      <c r="F14" s="76">
        <v>38.76</v>
      </c>
      <c r="G14" s="63" t="s">
        <v>23</v>
      </c>
      <c r="H14" s="64">
        <f>SUM(H10:H12)</f>
        <v>1844.8299999999997</v>
      </c>
      <c r="I14" s="64" t="s">
        <v>15</v>
      </c>
      <c r="J14" s="64"/>
      <c r="K14" s="64">
        <f>SUM(K10:K12)</f>
        <v>100</v>
      </c>
      <c r="L14" s="71" t="s">
        <v>16</v>
      </c>
    </row>
    <row r="15" spans="1:12" ht="15.75" thickBot="1" x14ac:dyDescent="0.3">
      <c r="A15" s="83"/>
      <c r="B15" s="85" t="s">
        <v>44</v>
      </c>
      <c r="C15" s="18">
        <v>10</v>
      </c>
      <c r="D15" s="19"/>
      <c r="E15" s="20"/>
      <c r="F15" s="21">
        <v>100</v>
      </c>
    </row>
    <row r="16" spans="1:12" x14ac:dyDescent="0.25">
      <c r="A16" s="7" t="s">
        <v>24</v>
      </c>
      <c r="B16" s="72" t="s">
        <v>5</v>
      </c>
      <c r="C16" s="65">
        <v>3</v>
      </c>
      <c r="D16" s="60">
        <v>1.5</v>
      </c>
      <c r="E16" s="61">
        <v>24</v>
      </c>
      <c r="F16" s="66">
        <v>120</v>
      </c>
    </row>
    <row r="17" spans="1:7" ht="15.75" thickBot="1" x14ac:dyDescent="0.3">
      <c r="A17" s="27"/>
      <c r="B17" s="39" t="s">
        <v>8</v>
      </c>
      <c r="C17" s="28">
        <v>6</v>
      </c>
      <c r="D17" s="29">
        <v>0.72</v>
      </c>
      <c r="E17" s="30">
        <v>1.42</v>
      </c>
      <c r="F17" s="31">
        <v>36.4</v>
      </c>
      <c r="G17" t="s">
        <v>55</v>
      </c>
    </row>
    <row r="18" spans="1:7" x14ac:dyDescent="0.25">
      <c r="A18" s="40" t="s">
        <v>25</v>
      </c>
      <c r="B18" s="86" t="s">
        <v>2</v>
      </c>
      <c r="C18" s="65">
        <v>23.2</v>
      </c>
      <c r="D18" s="60">
        <v>2.56</v>
      </c>
      <c r="E18" s="61">
        <v>3.92</v>
      </c>
      <c r="F18" s="66">
        <v>131.19999999999999</v>
      </c>
      <c r="G18" t="s">
        <v>48</v>
      </c>
    </row>
    <row r="19" spans="1:7" x14ac:dyDescent="0.25">
      <c r="A19" s="62"/>
      <c r="B19" s="82" t="s">
        <v>26</v>
      </c>
      <c r="C19" s="67">
        <v>0.5</v>
      </c>
      <c r="D19" s="46">
        <v>5.18</v>
      </c>
      <c r="E19" s="47">
        <v>5.76</v>
      </c>
      <c r="F19" s="68">
        <v>70.88</v>
      </c>
      <c r="G19" t="s">
        <v>49</v>
      </c>
    </row>
    <row r="20" spans="1:7" ht="15.75" thickBot="1" x14ac:dyDescent="0.3">
      <c r="A20" s="83"/>
      <c r="B20" s="35" t="s">
        <v>40</v>
      </c>
      <c r="C20" s="65">
        <v>0.31</v>
      </c>
      <c r="D20" s="60">
        <v>0.05</v>
      </c>
      <c r="E20" s="61">
        <v>3.15</v>
      </c>
      <c r="F20" s="66">
        <v>13.35</v>
      </c>
      <c r="G20" t="s">
        <v>50</v>
      </c>
    </row>
    <row r="21" spans="1:7" x14ac:dyDescent="0.25">
      <c r="A21" s="87" t="s">
        <v>27</v>
      </c>
      <c r="B21" s="8" t="s">
        <v>28</v>
      </c>
      <c r="C21" s="67">
        <v>0</v>
      </c>
      <c r="D21" s="46">
        <v>2.5</v>
      </c>
      <c r="E21" s="47">
        <v>32</v>
      </c>
      <c r="F21" s="68">
        <v>13.85</v>
      </c>
      <c r="G21" t="s">
        <v>51</v>
      </c>
    </row>
    <row r="22" spans="1:7" x14ac:dyDescent="0.25">
      <c r="A22" s="78"/>
      <c r="B22" s="88" t="s">
        <v>22</v>
      </c>
      <c r="C22" s="65">
        <v>0</v>
      </c>
      <c r="D22" s="60">
        <v>2</v>
      </c>
      <c r="E22" s="61">
        <v>0</v>
      </c>
      <c r="F22" s="66">
        <v>9</v>
      </c>
    </row>
    <row r="23" spans="1:7" ht="15.75" thickBot="1" x14ac:dyDescent="0.3">
      <c r="A23" s="78"/>
      <c r="B23" s="17" t="s">
        <v>44</v>
      </c>
      <c r="C23" s="65">
        <v>10</v>
      </c>
      <c r="D23" s="60"/>
      <c r="E23" s="61"/>
      <c r="F23" s="66">
        <v>100</v>
      </c>
    </row>
    <row r="24" spans="1:7" ht="15.75" thickBot="1" x14ac:dyDescent="0.3">
      <c r="A24" s="73" t="s">
        <v>29</v>
      </c>
      <c r="B24" s="25" t="s">
        <v>5</v>
      </c>
      <c r="C24" s="26">
        <v>3</v>
      </c>
      <c r="D24" s="10">
        <v>1.5</v>
      </c>
      <c r="E24" s="11">
        <v>24</v>
      </c>
      <c r="F24" s="12">
        <v>120</v>
      </c>
    </row>
    <row r="25" spans="1:7" x14ac:dyDescent="0.25">
      <c r="A25" s="69" t="s">
        <v>23</v>
      </c>
      <c r="B25" s="69"/>
      <c r="C25" s="70">
        <f>SUM(C2:C24)</f>
        <v>170.91</v>
      </c>
      <c r="D25" s="70">
        <f>SUM(D2:D24)</f>
        <v>41.429999999999993</v>
      </c>
      <c r="E25" s="70">
        <f>SUM(E2:E24)</f>
        <v>197.07999999999996</v>
      </c>
      <c r="F25" s="70">
        <f>SUM(F2:F24)</f>
        <v>1799.48</v>
      </c>
    </row>
  </sheetData>
  <pageMargins left="0.511811024" right="0.511811024" top="0.78740157499999996" bottom="0.78740157499999996" header="0.31496062000000002" footer="0.31496062000000002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</dc:creator>
  <cp:lastModifiedBy>Rodrigo</cp:lastModifiedBy>
  <cp:lastPrinted>2016-12-09T16:33:24Z</cp:lastPrinted>
  <dcterms:created xsi:type="dcterms:W3CDTF">2016-12-09T15:50:58Z</dcterms:created>
  <dcterms:modified xsi:type="dcterms:W3CDTF">2016-12-23T15:26:28Z</dcterms:modified>
</cp:coreProperties>
</file>